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 refMode="R1C1"/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18" i="1"/>
  <c r="F18" i="1"/>
  <c r="F15" i="1"/>
  <c r="G13" i="1"/>
  <c r="F13" i="1"/>
  <c r="G12" i="1"/>
  <c r="F12" i="1"/>
  <c r="F6" i="1"/>
  <c r="G5" i="1"/>
  <c r="G4" i="1"/>
  <c r="J24" i="1" l="1"/>
  <c r="I24" i="1"/>
  <c r="H24" i="1"/>
  <c r="J23" i="1"/>
  <c r="I23" i="1"/>
  <c r="H23" i="1"/>
  <c r="J22" i="1"/>
  <c r="I22" i="1"/>
  <c r="H22" i="1"/>
  <c r="J5" i="1"/>
  <c r="I5" i="1"/>
  <c r="H5" i="1"/>
  <c r="J15" i="1" l="1"/>
  <c r="I15" i="1"/>
  <c r="H15" i="1"/>
</calcChain>
</file>

<file path=xl/sharedStrings.xml><?xml version="1.0" encoding="utf-8"?>
<sst xmlns="http://schemas.openxmlformats.org/spreadsheetml/2006/main" count="62" uniqueCount="54">
  <si>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</si>
  <si>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</si>
  <si>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</si>
  <si>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</si>
  <si>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</si>
  <si>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</si>
  <si>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</si>
  <si>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</si>
  <si>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</si>
  <si>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</si>
  <si>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</si>
  <si>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</si>
  <si>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</si>
  <si>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</si>
  <si>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</si>
  <si>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</si>
  <si>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</si>
  <si>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</si>
  <si>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</si>
  <si>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</si>
  <si>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</si>
  <si>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</si>
  <si>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</si>
  <si>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</si>
  <si>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</si>
  <si>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</si>
  <si>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</si>
  <si>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</si>
  <si>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</si>
  <si>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</si>
  <si>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</si>
  <si>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1/80</t>
  </si>
  <si>
    <t>Кукуруза консервированная</t>
  </si>
  <si>
    <t>1/20</t>
  </si>
  <si>
    <t>Салат из редиса с огурцами и яйцом</t>
  </si>
  <si>
    <t>Рассольник</t>
  </si>
  <si>
    <t>Курица в соусе томатном</t>
  </si>
  <si>
    <t>1/130</t>
  </si>
  <si>
    <t>Омлет натуральный с сосиской отварной</t>
  </si>
  <si>
    <t>140/50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</si>
  <si>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</si>
  <si>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</si>
  <si>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</si>
  <si>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</si>
  <si>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</si>
  <si>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</si>
  <si>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Сдоба обыкновенная</t>
  </si>
  <si>
    <t>Молоко кипяченное (разливное)</t>
  </si>
  <si>
    <t>Фрукты свежие (яблоки)</t>
  </si>
  <si>
    <t>фрукты</t>
  </si>
  <si>
    <t>50/40</t>
  </si>
  <si>
    <t>1/50</t>
  </si>
  <si>
    <t>1/190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</si>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</sst>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3" fillId="2" borderId="5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7" t="s">
        <v>53</v>
      </c>
      <c r="C1" s="28"/>
      <c r="D1" s="29"/>
      <c r="E1" t="s">
        <v>11</v>
      </c>
      <c r="F1" s="1"/>
      <c r="I1" t="s">
        <v>12</v>
      </c>
      <c r="J1" s="3">
        <v>44595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15</v>
      </c>
      <c r="C4" s="23">
        <v>245</v>
      </c>
      <c r="D4" s="10" t="s">
        <v>32</v>
      </c>
      <c r="E4" s="12" t="s">
        <v>33</v>
      </c>
      <c r="F4" s="14">
        <v>8.6999999999999993</v>
      </c>
      <c r="G4" s="14">
        <f>22.5/50*20</f>
        <v>9</v>
      </c>
      <c r="H4" s="17">
        <v>0.52</v>
      </c>
      <c r="I4" s="17">
        <v>0.36</v>
      </c>
      <c r="J4" s="17">
        <v>0.94</v>
      </c>
      <c r="L4" s="19"/>
    </row>
    <row r="5" spans="1:12" x14ac:dyDescent="0.25">
      <c r="A5" s="9"/>
      <c r="B5" s="2" t="s">
        <v>16</v>
      </c>
      <c r="C5" s="23">
        <v>301</v>
      </c>
      <c r="D5" s="10" t="s">
        <v>38</v>
      </c>
      <c r="E5" s="12" t="s">
        <v>39</v>
      </c>
      <c r="F5" s="14">
        <v>48.43</v>
      </c>
      <c r="G5" s="14">
        <f>328.74/150*140</f>
        <v>306.82400000000001</v>
      </c>
      <c r="H5" s="17">
        <f>13.47/150*140</f>
        <v>12.572000000000001</v>
      </c>
      <c r="I5" s="17">
        <f>16.02/150*140</f>
        <v>14.951999999999998</v>
      </c>
      <c r="J5" s="17">
        <f>3.45/150*140</f>
        <v>3.2199999999999998</v>
      </c>
      <c r="L5" s="19"/>
    </row>
    <row r="6" spans="1:12" x14ac:dyDescent="0.25">
      <c r="A6" s="9" t="s">
        <v>13</v>
      </c>
      <c r="B6" s="2" t="s">
        <v>18</v>
      </c>
      <c r="C6" s="23">
        <v>111</v>
      </c>
      <c r="D6" s="11" t="s">
        <v>26</v>
      </c>
      <c r="E6" s="12" t="s">
        <v>40</v>
      </c>
      <c r="F6" s="14">
        <f>3.47*2</f>
        <v>6.94</v>
      </c>
      <c r="G6" s="14">
        <v>112.36</v>
      </c>
      <c r="H6" s="17">
        <v>2.33</v>
      </c>
      <c r="I6" s="17">
        <v>1.3</v>
      </c>
      <c r="J6" s="17">
        <v>23.1</v>
      </c>
      <c r="L6" s="19"/>
    </row>
    <row r="7" spans="1:12" ht="14.45" customHeight="1" x14ac:dyDescent="0.25">
      <c r="A7" s="9"/>
      <c r="B7" s="2" t="s">
        <v>18</v>
      </c>
      <c r="C7" s="23">
        <v>109</v>
      </c>
      <c r="D7" s="20" t="s">
        <v>27</v>
      </c>
      <c r="E7" s="12" t="s">
        <v>41</v>
      </c>
      <c r="F7" s="14">
        <v>2.7</v>
      </c>
      <c r="G7" s="14">
        <v>38.96</v>
      </c>
      <c r="H7" s="18">
        <v>1.48</v>
      </c>
      <c r="I7" s="18">
        <v>0.27</v>
      </c>
      <c r="J7" s="18">
        <v>10.02</v>
      </c>
      <c r="L7" s="19"/>
    </row>
    <row r="8" spans="1:12" x14ac:dyDescent="0.25">
      <c r="A8" s="9"/>
      <c r="B8" s="1" t="s">
        <v>17</v>
      </c>
      <c r="C8" s="23">
        <v>297</v>
      </c>
      <c r="D8" s="21" t="s">
        <v>42</v>
      </c>
      <c r="E8" s="12" t="s">
        <v>28</v>
      </c>
      <c r="F8" s="14">
        <v>10.45</v>
      </c>
      <c r="G8" s="14">
        <v>77.34</v>
      </c>
      <c r="H8" s="24">
        <v>1.42</v>
      </c>
      <c r="I8" s="24">
        <v>1.42</v>
      </c>
      <c r="J8" s="24">
        <v>15.46</v>
      </c>
      <c r="L8" s="19"/>
    </row>
    <row r="9" spans="1:12" x14ac:dyDescent="0.25">
      <c r="A9" s="9"/>
      <c r="B9" s="2"/>
      <c r="C9" s="23"/>
      <c r="D9" s="1"/>
      <c r="E9" s="1"/>
      <c r="F9" s="18"/>
      <c r="G9" s="18"/>
      <c r="H9" s="18"/>
      <c r="I9" s="18"/>
      <c r="J9" s="18"/>
      <c r="L9" s="19"/>
    </row>
    <row r="10" spans="1:12" x14ac:dyDescent="0.25">
      <c r="A10" s="9"/>
      <c r="B10" s="2"/>
      <c r="C10" s="23"/>
      <c r="D10" s="1"/>
      <c r="E10" s="1"/>
      <c r="F10" s="18"/>
      <c r="G10" s="18"/>
      <c r="H10" s="18"/>
      <c r="I10" s="18"/>
      <c r="J10" s="18"/>
      <c r="L10" s="19"/>
    </row>
    <row r="11" spans="1:12" x14ac:dyDescent="0.25">
      <c r="A11" s="9"/>
      <c r="B11" s="2"/>
      <c r="C11" s="23"/>
      <c r="D11" s="1"/>
      <c r="E11" s="1"/>
      <c r="F11" s="18"/>
      <c r="G11" s="18"/>
      <c r="H11" s="18"/>
      <c r="I11" s="18"/>
      <c r="J11" s="18"/>
      <c r="L11" s="19"/>
    </row>
    <row r="12" spans="1:12" x14ac:dyDescent="0.25">
      <c r="A12" s="8"/>
      <c r="B12" s="2" t="s">
        <v>15</v>
      </c>
      <c r="C12" s="23">
        <v>16</v>
      </c>
      <c r="D12" s="11" t="s">
        <v>34</v>
      </c>
      <c r="E12" s="12" t="s">
        <v>51</v>
      </c>
      <c r="F12" s="14">
        <f>26.88/80*50</f>
        <v>16.799999999999997</v>
      </c>
      <c r="G12" s="14">
        <f>83.94/80*50</f>
        <v>52.462499999999999</v>
      </c>
      <c r="H12" s="16">
        <v>1.91</v>
      </c>
      <c r="I12" s="16">
        <v>7.57</v>
      </c>
      <c r="J12" s="16">
        <v>2.1</v>
      </c>
      <c r="L12" s="19"/>
    </row>
    <row r="13" spans="1:12" x14ac:dyDescent="0.25">
      <c r="A13" s="9"/>
      <c r="B13" s="2" t="s">
        <v>20</v>
      </c>
      <c r="C13" s="23">
        <v>96</v>
      </c>
      <c r="D13" s="22" t="s">
        <v>35</v>
      </c>
      <c r="E13" s="12" t="s">
        <v>44</v>
      </c>
      <c r="F13" s="14">
        <f>31.26/200*180</f>
        <v>28.134</v>
      </c>
      <c r="G13" s="14">
        <f>97/200*180</f>
        <v>87.3</v>
      </c>
      <c r="H13" s="24">
        <v>1.64</v>
      </c>
      <c r="I13" s="24">
        <v>4.2</v>
      </c>
      <c r="J13" s="24">
        <v>13</v>
      </c>
      <c r="L13" s="19"/>
    </row>
    <row r="14" spans="1:12" x14ac:dyDescent="0.25">
      <c r="A14" s="9"/>
      <c r="B14" s="2" t="s">
        <v>21</v>
      </c>
      <c r="C14" s="23">
        <v>405</v>
      </c>
      <c r="D14" s="11" t="s">
        <v>36</v>
      </c>
      <c r="E14" s="12" t="s">
        <v>50</v>
      </c>
      <c r="F14" s="14">
        <v>45.1</v>
      </c>
      <c r="G14" s="14">
        <v>234.95</v>
      </c>
      <c r="H14" s="17">
        <v>14.24</v>
      </c>
      <c r="I14" s="17">
        <v>15.45</v>
      </c>
      <c r="J14" s="17">
        <v>2.19</v>
      </c>
      <c r="L14" s="19"/>
    </row>
    <row r="15" spans="1:12" x14ac:dyDescent="0.25">
      <c r="A15" s="9"/>
      <c r="B15" s="2" t="s">
        <v>22</v>
      </c>
      <c r="C15" s="23">
        <v>291</v>
      </c>
      <c r="D15" s="11" t="s">
        <v>29</v>
      </c>
      <c r="E15" s="12" t="s">
        <v>37</v>
      </c>
      <c r="F15" s="14">
        <f>11.63/150*130</f>
        <v>10.079333333333334</v>
      </c>
      <c r="G15" s="14">
        <v>212.62</v>
      </c>
      <c r="H15" s="16">
        <f>5.85/150*130</f>
        <v>5.07</v>
      </c>
      <c r="I15" s="16">
        <f>5.22/150*130</f>
        <v>4.524</v>
      </c>
      <c r="J15" s="16">
        <f>35.61/150*130</f>
        <v>30.861999999999998</v>
      </c>
      <c r="L15" s="19"/>
    </row>
    <row r="16" spans="1:12" x14ac:dyDescent="0.25">
      <c r="A16" s="9" t="s">
        <v>14</v>
      </c>
      <c r="B16" s="2" t="s">
        <v>24</v>
      </c>
      <c r="C16" s="23">
        <v>108</v>
      </c>
      <c r="D16" s="22" t="s">
        <v>30</v>
      </c>
      <c r="E16" s="12" t="s">
        <v>41</v>
      </c>
      <c r="F16" s="14">
        <v>2.7</v>
      </c>
      <c r="G16" s="14">
        <v>50.19</v>
      </c>
      <c r="H16" s="18">
        <v>1.74</v>
      </c>
      <c r="I16" s="18">
        <v>0.18</v>
      </c>
      <c r="J16" s="18">
        <v>14.76</v>
      </c>
      <c r="L16" s="19"/>
    </row>
    <row r="17" spans="1:12" x14ac:dyDescent="0.25">
      <c r="A17" s="9"/>
      <c r="B17" s="2" t="s">
        <v>25</v>
      </c>
      <c r="C17" s="23">
        <v>109</v>
      </c>
      <c r="D17" s="22" t="s">
        <v>27</v>
      </c>
      <c r="E17" s="12" t="s">
        <v>41</v>
      </c>
      <c r="F17" s="14">
        <v>2.7</v>
      </c>
      <c r="G17" s="14">
        <v>38.96</v>
      </c>
      <c r="H17" s="18">
        <v>1.48</v>
      </c>
      <c r="I17" s="18">
        <v>0.27</v>
      </c>
      <c r="J17" s="18">
        <v>10.02</v>
      </c>
      <c r="L17" s="19"/>
    </row>
    <row r="18" spans="1:12" x14ac:dyDescent="0.25">
      <c r="A18" s="9"/>
      <c r="B18" s="2" t="s">
        <v>45</v>
      </c>
      <c r="C18" s="23">
        <v>418</v>
      </c>
      <c r="D18" s="11" t="s">
        <v>43</v>
      </c>
      <c r="E18" s="12" t="s">
        <v>52</v>
      </c>
      <c r="F18" s="14">
        <f>15.75/180*190</f>
        <v>16.625</v>
      </c>
      <c r="G18" s="14">
        <f>72.5/180*190</f>
        <v>76.527777777777786</v>
      </c>
      <c r="H18" s="16">
        <v>0.18</v>
      </c>
      <c r="I18" s="16">
        <v>0.04</v>
      </c>
      <c r="J18" s="16">
        <v>17.600000000000001</v>
      </c>
      <c r="L18" s="19"/>
    </row>
    <row r="19" spans="1:12" x14ac:dyDescent="0.25">
      <c r="A19" s="9"/>
      <c r="B19" s="2"/>
      <c r="C19" s="23"/>
      <c r="D19" s="1"/>
      <c r="E19" s="1"/>
      <c r="F19" s="18"/>
      <c r="G19" s="18"/>
      <c r="H19" s="18"/>
      <c r="I19" s="18"/>
      <c r="J19" s="18"/>
      <c r="L19" s="19"/>
    </row>
    <row r="20" spans="1:12" x14ac:dyDescent="0.25">
      <c r="A20" s="9"/>
      <c r="B20" s="2"/>
      <c r="C20" s="23"/>
      <c r="D20" s="1"/>
      <c r="E20" s="1"/>
      <c r="F20" s="18"/>
      <c r="G20" s="18"/>
      <c r="H20" s="18"/>
      <c r="I20" s="18"/>
      <c r="J20" s="18"/>
      <c r="L20" s="19"/>
    </row>
    <row r="21" spans="1:12" x14ac:dyDescent="0.25">
      <c r="A21" s="9"/>
      <c r="B21" s="2"/>
      <c r="C21" s="23"/>
      <c r="D21" s="1"/>
      <c r="E21" s="1"/>
      <c r="F21" s="18"/>
      <c r="G21" s="18"/>
      <c r="H21" s="18"/>
      <c r="I21" s="18"/>
      <c r="J21" s="18"/>
      <c r="L21" s="19"/>
    </row>
    <row r="22" spans="1:12" x14ac:dyDescent="0.25">
      <c r="A22" s="8"/>
      <c r="B22" s="2" t="s">
        <v>23</v>
      </c>
      <c r="C22" s="23">
        <v>570</v>
      </c>
      <c r="D22" s="11" t="s">
        <v>46</v>
      </c>
      <c r="E22" s="12" t="s">
        <v>31</v>
      </c>
      <c r="F22" s="14">
        <f>12.17/50*80</f>
        <v>19.472000000000001</v>
      </c>
      <c r="G22" s="14">
        <f>155.84/50*80</f>
        <v>249.34399999999999</v>
      </c>
      <c r="H22" s="18">
        <f>2.25/50*80</f>
        <v>3.5999999999999996</v>
      </c>
      <c r="I22" s="18">
        <f>2.34/50*80</f>
        <v>3.7439999999999998</v>
      </c>
      <c r="J22" s="18">
        <f>29.42/50*80</f>
        <v>47.072000000000003</v>
      </c>
      <c r="L22" s="19"/>
    </row>
    <row r="23" spans="1:12" x14ac:dyDescent="0.25">
      <c r="A23" s="25" t="s">
        <v>19</v>
      </c>
      <c r="B23" s="1" t="s">
        <v>17</v>
      </c>
      <c r="C23" s="23">
        <v>515</v>
      </c>
      <c r="D23" s="26" t="s">
        <v>47</v>
      </c>
      <c r="E23" s="13" t="s">
        <v>44</v>
      </c>
      <c r="F23" s="15">
        <f>23.52/200*180</f>
        <v>21.167999999999999</v>
      </c>
      <c r="G23" s="15">
        <f>120/200*180</f>
        <v>108</v>
      </c>
      <c r="H23" s="17">
        <f>3.8/200*180</f>
        <v>3.42</v>
      </c>
      <c r="I23" s="17">
        <f>6.4/200*180</f>
        <v>5.76</v>
      </c>
      <c r="J23" s="17">
        <f>9.4/200*180</f>
        <v>8.4600000000000009</v>
      </c>
      <c r="L23" s="19"/>
    </row>
    <row r="24" spans="1:12" x14ac:dyDescent="0.25">
      <c r="A24" s="9"/>
      <c r="B24" s="2" t="s">
        <v>49</v>
      </c>
      <c r="C24" s="4">
        <v>112</v>
      </c>
      <c r="D24" s="10" t="s">
        <v>48</v>
      </c>
      <c r="E24" s="12" t="s">
        <v>44</v>
      </c>
      <c r="F24" s="14">
        <f>36/200*180</f>
        <v>32.4</v>
      </c>
      <c r="G24" s="14">
        <f>84.6/180*180</f>
        <v>84.6</v>
      </c>
      <c r="H24" s="18">
        <f>0.72/180*200</f>
        <v>0.8</v>
      </c>
      <c r="I24" s="18">
        <f>0.72/180*200</f>
        <v>0.8</v>
      </c>
      <c r="J24" s="18">
        <f>17.64/180*200</f>
        <v>19.600000000000001</v>
      </c>
    </row>
    <row r="25" spans="1:12" x14ac:dyDescent="0.25">
      <c r="A25" s="9"/>
      <c r="B25" s="2"/>
      <c r="C25" s="1"/>
      <c r="D25" s="1"/>
      <c r="E25" s="1"/>
      <c r="F25" s="18"/>
      <c r="G25" s="18"/>
      <c r="H25" s="18"/>
      <c r="I25" s="18"/>
      <c r="J25" s="18"/>
    </row>
    <row r="26" spans="1:12" x14ac:dyDescent="0.25">
      <c r="A26" s="7"/>
      <c r="B26" s="2"/>
      <c r="C26" s="1"/>
      <c r="D26" s="1"/>
      <c r="E26" s="1"/>
      <c r="F26" s="18"/>
      <c r="G26" s="18"/>
      <c r="H26" s="18"/>
      <c r="I26" s="18"/>
      <c r="J26" s="18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2022-01-31T04:13:34Z</dcterms:modified>
</cp:coreProperties>
</file>